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70" windowHeight="6135"/>
  </bookViews>
  <sheets>
    <sheet name="Plan1" sheetId="1" r:id="rId1"/>
    <sheet name="Plan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/>
  <c r="H66"/>
  <c r="H67"/>
  <c r="H64"/>
  <c r="H63"/>
  <c r="H62"/>
  <c r="H61"/>
  <c r="H60"/>
  <c r="G64"/>
  <c r="G63"/>
  <c r="G62"/>
  <c r="G61"/>
  <c r="E65"/>
  <c r="E64"/>
  <c r="E63"/>
  <c r="E62"/>
  <c r="E61"/>
  <c r="H59"/>
  <c r="G59"/>
  <c r="E59"/>
  <c r="E45"/>
  <c r="H44"/>
  <c r="H43"/>
  <c r="H42"/>
  <c r="H41"/>
  <c r="H40"/>
  <c r="H39"/>
  <c r="E44"/>
  <c r="E43"/>
  <c r="E42"/>
  <c r="E41"/>
  <c r="E40"/>
  <c r="E39"/>
  <c r="H38" l="1"/>
  <c r="H37"/>
  <c r="H35"/>
  <c r="H34"/>
  <c r="H33"/>
  <c r="H32"/>
  <c r="H36"/>
  <c r="E38"/>
  <c r="E37"/>
  <c r="E36"/>
  <c r="E35"/>
  <c r="E34"/>
  <c r="H20"/>
  <c r="H16"/>
</calcChain>
</file>

<file path=xl/sharedStrings.xml><?xml version="1.0" encoding="utf-8"?>
<sst xmlns="http://schemas.openxmlformats.org/spreadsheetml/2006/main" count="151" uniqueCount="97">
  <si>
    <t>Dados para cálculo</t>
  </si>
  <si>
    <t>Sálário Base Motorista/mês</t>
  </si>
  <si>
    <t>Sálário Base Gari-coletor/mês</t>
  </si>
  <si>
    <t>distância da empresa até a cidade (ida e volta)</t>
  </si>
  <si>
    <t>Média de recolhimento por mês</t>
  </si>
  <si>
    <t>Distância recolhimento (int. Rincão Verm. E D. Otilia)</t>
  </si>
  <si>
    <t>75 Km</t>
  </si>
  <si>
    <t>Tempo Gasto (recolhimento, triagem, transbordo)</t>
  </si>
  <si>
    <t>Distância recolhimento (interior)</t>
  </si>
  <si>
    <t>120 Km</t>
  </si>
  <si>
    <t>Distância de recolhimento/km (coleta)</t>
  </si>
  <si>
    <t>Distância empresa até aterro ida e volta/km</t>
  </si>
  <si>
    <t>120 KM</t>
  </si>
  <si>
    <t>1- Mão-de-obra</t>
  </si>
  <si>
    <t>1.1 Motorista período diurno</t>
  </si>
  <si>
    <t>Discriminação</t>
  </si>
  <si>
    <t>Unidade</t>
  </si>
  <si>
    <t>Quantidade</t>
  </si>
  <si>
    <t>Preço Unitário</t>
  </si>
  <si>
    <t>TOTAL</t>
  </si>
  <si>
    <t>Preço Parcial</t>
  </si>
  <si>
    <t>Salário Normal</t>
  </si>
  <si>
    <t>h</t>
  </si>
  <si>
    <t>Férias e 13º e 33%</t>
  </si>
  <si>
    <t>Mês</t>
  </si>
  <si>
    <t>Insalubridade</t>
  </si>
  <si>
    <t>Encargos Sociais Salário Normal</t>
  </si>
  <si>
    <t>%</t>
  </si>
  <si>
    <t>Total efetivo</t>
  </si>
  <si>
    <t>homem</t>
  </si>
  <si>
    <t>1.2 Coletores período diurno</t>
  </si>
  <si>
    <t>Adicional Insalubridade</t>
  </si>
  <si>
    <t>Encargos Sociais</t>
  </si>
  <si>
    <t>CUSTO MENSAL DE MÃO-DE-OBRA (R$/MÊS)</t>
  </si>
  <si>
    <t>2 - Uniformes e Equipamentos de Proteção individual EPI'S</t>
  </si>
  <si>
    <t>Jaqueta</t>
  </si>
  <si>
    <t>Calça</t>
  </si>
  <si>
    <t>Camiseta</t>
  </si>
  <si>
    <t>Boné</t>
  </si>
  <si>
    <t>Luva</t>
  </si>
  <si>
    <t>Bermuda</t>
  </si>
  <si>
    <t>Meias</t>
  </si>
  <si>
    <t>Unid.</t>
  </si>
  <si>
    <t>Capa de Chuva</t>
  </si>
  <si>
    <t>Colete refletivo</t>
  </si>
  <si>
    <t>Calçado</t>
  </si>
  <si>
    <t>Sub-Total</t>
  </si>
  <si>
    <t>Protetor Auricular</t>
  </si>
  <si>
    <t>Protetor Solar</t>
  </si>
  <si>
    <t>Óculos lentes escuras</t>
  </si>
  <si>
    <t>CUSTO MENSAL DE UNIFORMES (R$/MÊS)</t>
  </si>
  <si>
    <t>3- Equipamentos</t>
  </si>
  <si>
    <t>3.1 Veículos Coletores</t>
  </si>
  <si>
    <t>3.1.1 Depreciação</t>
  </si>
  <si>
    <t>Custo do Chassis</t>
  </si>
  <si>
    <t>Valor resídual</t>
  </si>
  <si>
    <t>R$ A DEPRECIAR</t>
  </si>
  <si>
    <t>Custo Compactadores</t>
  </si>
  <si>
    <t>Depreciação chassi (120 meses)</t>
  </si>
  <si>
    <t>Depreciação compactador (120 meses)</t>
  </si>
  <si>
    <t>R$</t>
  </si>
  <si>
    <t>3.1.4 - Consumos</t>
  </si>
  <si>
    <t>Quantidade (I)</t>
  </si>
  <si>
    <t>Custo Óleo Diesel (coleta)</t>
  </si>
  <si>
    <t>Custo Óleo Diesel até a cidade</t>
  </si>
  <si>
    <t>Custo Óleo Diesel (coleta interior)</t>
  </si>
  <si>
    <t>Custo Óleo Diesel (Rincão Verm. D. Otilia) 2x/Mês</t>
  </si>
  <si>
    <t>Custo Óleo Diesel (transporte até aterro 3x/mensais)</t>
  </si>
  <si>
    <t>Custo de manutenção/óleo/filtros</t>
  </si>
  <si>
    <t>Lubrificação e Limpeza</t>
  </si>
  <si>
    <t>Manutenção Mecãnica/elétrica/hidráulica</t>
  </si>
  <si>
    <t>Km/l</t>
  </si>
  <si>
    <t>3.1.5 - Pneus</t>
  </si>
  <si>
    <t>Durabilidade/Km</t>
  </si>
  <si>
    <t>Custo jogo pneus 275x20</t>
  </si>
  <si>
    <t>CUSTO MENSAL DE EQUIPAMENTOS (R$/MÊS)</t>
  </si>
  <si>
    <t>4. Despesas</t>
  </si>
  <si>
    <t>4.1 Despesas Administrativas e Impostos</t>
  </si>
  <si>
    <t>ISSQN</t>
  </si>
  <si>
    <t>INSS</t>
  </si>
  <si>
    <t>IRPJ</t>
  </si>
  <si>
    <t>IPVA/Seguro</t>
  </si>
  <si>
    <t>Custo Adm./financeiras/contábil/manut. E alimentação</t>
  </si>
  <si>
    <t>Sub-total</t>
  </si>
  <si>
    <t>unid.</t>
  </si>
  <si>
    <t xml:space="preserve"> -</t>
  </si>
  <si>
    <t>CUSTO MENSAL DE ADMINISTRAÇÃO (R$/MÊS)</t>
  </si>
  <si>
    <t>4.2 Despesas com Destinação de Resíduos - Manutenção Central</t>
  </si>
  <si>
    <t>Responsável Técnico Ambiental/Seg. Trabalho, seguro</t>
  </si>
  <si>
    <t>Aterro Sanitário</t>
  </si>
  <si>
    <t>Ton.</t>
  </si>
  <si>
    <t>CUSTO TOTAL MENSAL</t>
  </si>
  <si>
    <t>5.0 Lucratividade</t>
  </si>
  <si>
    <t>Lucratividade</t>
  </si>
  <si>
    <t xml:space="preserve">CUSTO TOTAL  </t>
  </si>
  <si>
    <t xml:space="preserve">ANEXO III </t>
  </si>
  <si>
    <t>PLANILHA DE COMPOSIÇÃO DE CUSTOS MENSAIS COLETA DE LIXO DOMICILIAR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</si>
</sst>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164" formatCode="0.000"/>
    <numFmt numFmtId="165" formatCode="&quot;R$&quot;\ #,##0.000;[Red]\-&quot;R$&quot;\ #,##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8" fontId="0" fillId="0" borderId="0" xfId="0" applyNumberFormat="1" applyBorder="1"/>
    <xf numFmtId="8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1" xfId="0" applyBorder="1"/>
    <xf numFmtId="2" fontId="0" fillId="0" borderId="0" xfId="0" applyNumberFormat="1" applyBorder="1" applyAlignment="1">
      <alignment horizontal="center"/>
    </xf>
    <xf numFmtId="0" fontId="1" fillId="0" borderId="11" xfId="0" applyFont="1" applyBorder="1"/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2" fillId="0" borderId="0" xfId="0" applyFont="1" applyBorder="1" applyAlignment="1"/>
    <xf numFmtId="8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/>
    <xf numFmtId="8" fontId="0" fillId="3" borderId="1" xfId="0" applyNumberFormat="1" applyFill="1" applyBorder="1"/>
    <xf numFmtId="0" fontId="0" fillId="0" borderId="1" xfId="0" applyFill="1" applyBorder="1" applyAlignment="1">
      <alignment horizontal="center"/>
    </xf>
    <xf numFmtId="8" fontId="0" fillId="0" borderId="14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13" xfId="0" applyNumberFormat="1" applyFill="1" applyBorder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8" fontId="0" fillId="0" borderId="15" xfId="0" applyNumberFormat="1" applyBorder="1" applyAlignment="1">
      <alignment horizontal="center"/>
    </xf>
    <xf numFmtId="4" fontId="1" fillId="0" borderId="10" xfId="0" applyNumberFormat="1" applyFont="1" applyBorder="1"/>
    <xf numFmtId="8" fontId="0" fillId="0" borderId="0" xfId="0" applyNumberFormat="1" applyBorder="1" applyAlignment="1"/>
    <xf numFmtId="0" fontId="0" fillId="0" borderId="0" xfId="0" applyBorder="1" applyAlignment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3" borderId="0" xfId="0" applyFill="1" applyAlignment="1">
      <alignment horizontal="center"/>
    </xf>
    <xf numFmtId="4" fontId="0" fillId="0" borderId="1" xfId="0" applyNumberFormat="1" applyBorder="1"/>
    <xf numFmtId="8" fontId="1" fillId="0" borderId="13" xfId="0" applyNumberFormat="1" applyFont="1" applyBorder="1" applyAlignment="1">
      <alignment horizontal="right"/>
    </xf>
    <xf numFmtId="8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3" xfId="0" applyBorder="1"/>
    <xf numFmtId="0" fontId="0" fillId="0" borderId="14" xfId="0" applyBorder="1"/>
    <xf numFmtId="8" fontId="0" fillId="0" borderId="14" xfId="0" applyNumberFormat="1" applyBorder="1" applyAlignment="1"/>
    <xf numFmtId="8" fontId="0" fillId="0" borderId="8" xfId="0" applyNumberFormat="1" applyBorder="1" applyAlignment="1">
      <alignment horizontal="center"/>
    </xf>
    <xf numFmtId="8" fontId="0" fillId="2" borderId="14" xfId="0" applyNumberFormat="1" applyFill="1" applyBorder="1"/>
    <xf numFmtId="8" fontId="0" fillId="0" borderId="13" xfId="0" applyNumberFormat="1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8" fontId="0" fillId="0" borderId="8" xfId="0" applyNumberFormat="1" applyBorder="1" applyAlignment="1">
      <alignment horizontal="right"/>
    </xf>
    <xf numFmtId="8" fontId="0" fillId="0" borderId="9" xfId="0" applyNumberFormat="1" applyBorder="1" applyAlignment="1">
      <alignment horizontal="right"/>
    </xf>
    <xf numFmtId="8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4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"/>
  <sheetViews>
    <sheetView tabSelected="1" workbookViewId="0">
      <selection activeCell="P10" sqref="P10"/>
    </sheetView>
  </sheetViews>
  <sheetFormatPr defaultRowHeight="15"/>
  <cols>
    <col min="4" max="4" width="23.42578125" customWidth="1"/>
    <col min="5" max="5" width="15.7109375" customWidth="1"/>
    <col min="6" max="6" width="16.28515625" customWidth="1"/>
    <col min="7" max="7" width="17.140625" customWidth="1"/>
    <col min="8" max="8" width="16.42578125" customWidth="1"/>
    <col min="9" max="9" width="18.42578125" customWidth="1"/>
    <col min="10" max="10" width="0.140625" customWidth="1"/>
    <col min="11" max="11" width="2.5703125" hidden="1" customWidth="1"/>
    <col min="12" max="14" width="0.140625" hidden="1" customWidth="1"/>
  </cols>
  <sheetData>
    <row r="1" spans="1:15" ht="16.5">
      <c r="A1" s="103" t="s">
        <v>95</v>
      </c>
      <c r="B1" s="104"/>
      <c r="C1" s="104"/>
      <c r="D1" s="104"/>
      <c r="E1" s="104"/>
      <c r="F1" s="104"/>
      <c r="G1" s="104"/>
      <c r="H1" s="104"/>
      <c r="I1" s="104"/>
      <c r="J1" s="105"/>
      <c r="K1" s="23"/>
      <c r="L1" s="23"/>
      <c r="M1" s="23"/>
      <c r="N1" s="23"/>
      <c r="O1" s="8"/>
    </row>
    <row r="2" spans="1:15" ht="17.25">
      <c r="A2" s="106" t="s">
        <v>96</v>
      </c>
      <c r="B2" s="107"/>
      <c r="C2" s="107"/>
      <c r="D2" s="107"/>
      <c r="E2" s="107"/>
      <c r="F2" s="107"/>
      <c r="G2" s="107"/>
      <c r="H2" s="107"/>
      <c r="I2" s="107"/>
      <c r="J2" s="108"/>
      <c r="K2" s="22"/>
      <c r="L2" s="22"/>
      <c r="M2" s="22"/>
      <c r="N2" s="21"/>
      <c r="O2" s="8"/>
    </row>
    <row r="3" spans="1:15">
      <c r="A3" s="109" t="s">
        <v>0</v>
      </c>
      <c r="B3" s="110"/>
      <c r="C3" s="110"/>
      <c r="D3" s="111"/>
      <c r="E3" s="5"/>
      <c r="F3" s="5"/>
      <c r="G3" s="5"/>
      <c r="H3" s="5"/>
      <c r="I3" s="5"/>
      <c r="J3" s="6"/>
      <c r="N3" s="8"/>
      <c r="O3" s="8"/>
    </row>
    <row r="4" spans="1:15">
      <c r="A4" s="112" t="s">
        <v>1</v>
      </c>
      <c r="B4" s="68"/>
      <c r="C4" s="68"/>
      <c r="D4" s="68"/>
      <c r="E4" s="2">
        <v>1515.2</v>
      </c>
      <c r="F4" s="3"/>
      <c r="G4" s="3"/>
      <c r="H4" s="3"/>
      <c r="I4" s="3"/>
      <c r="J4" s="4"/>
      <c r="K4" s="3"/>
      <c r="L4" s="3"/>
      <c r="M4" s="3"/>
      <c r="N4" s="8"/>
      <c r="O4" s="8"/>
    </row>
    <row r="5" spans="1:15">
      <c r="A5" s="101" t="s">
        <v>2</v>
      </c>
      <c r="B5" s="102"/>
      <c r="C5" s="102"/>
      <c r="D5" s="102"/>
      <c r="E5" s="1">
        <v>1415.2</v>
      </c>
      <c r="F5" s="5"/>
      <c r="G5" s="5"/>
      <c r="H5" s="5"/>
      <c r="I5" s="5"/>
      <c r="J5" s="6"/>
      <c r="K5" s="5"/>
      <c r="L5" s="5"/>
      <c r="M5" s="5"/>
      <c r="N5" s="8"/>
      <c r="O5" s="8"/>
    </row>
    <row r="6" spans="1:15">
      <c r="A6" s="101" t="s">
        <v>3</v>
      </c>
      <c r="B6" s="102"/>
      <c r="C6" s="102"/>
      <c r="D6" s="102"/>
      <c r="E6" s="7">
        <v>64</v>
      </c>
      <c r="F6" s="5"/>
      <c r="G6" s="5"/>
      <c r="H6" s="5"/>
      <c r="I6" s="5"/>
      <c r="J6" s="6"/>
      <c r="K6" s="5"/>
      <c r="L6" s="5"/>
      <c r="M6" s="5"/>
      <c r="N6" s="8"/>
      <c r="O6" s="8"/>
    </row>
    <row r="7" spans="1:15">
      <c r="A7" s="8" t="s">
        <v>4</v>
      </c>
      <c r="B7" s="5"/>
      <c r="C7" s="5"/>
      <c r="D7" s="5"/>
      <c r="E7" s="9">
        <v>15</v>
      </c>
      <c r="F7" s="5"/>
      <c r="G7" s="5"/>
      <c r="H7" s="5"/>
      <c r="I7" s="5"/>
      <c r="J7" s="6"/>
      <c r="K7" s="5"/>
      <c r="L7" s="5"/>
      <c r="M7" s="5"/>
      <c r="N7" s="8"/>
      <c r="O7" s="8"/>
    </row>
    <row r="8" spans="1:15">
      <c r="A8" s="8" t="s">
        <v>5</v>
      </c>
      <c r="B8" s="5"/>
      <c r="C8" s="5"/>
      <c r="D8" s="5"/>
      <c r="E8" s="7" t="s">
        <v>6</v>
      </c>
      <c r="F8" s="5"/>
      <c r="G8" s="5"/>
      <c r="H8" s="5"/>
      <c r="I8" s="5"/>
      <c r="J8" s="6"/>
      <c r="K8" s="5"/>
      <c r="L8" s="5"/>
      <c r="M8" s="5"/>
      <c r="N8" s="8"/>
      <c r="O8" s="8"/>
    </row>
    <row r="9" spans="1:15">
      <c r="A9" s="8" t="s">
        <v>7</v>
      </c>
      <c r="B9" s="5"/>
      <c r="C9" s="5"/>
      <c r="D9" s="5"/>
      <c r="E9" s="7">
        <v>8</v>
      </c>
      <c r="F9" s="5"/>
      <c r="G9" s="5"/>
      <c r="H9" s="5"/>
      <c r="I9" s="5"/>
      <c r="J9" s="6"/>
      <c r="K9" s="5"/>
      <c r="L9" s="5"/>
      <c r="M9" s="5"/>
      <c r="N9" s="8"/>
      <c r="O9" s="8"/>
    </row>
    <row r="10" spans="1:15">
      <c r="A10" s="8" t="s">
        <v>8</v>
      </c>
      <c r="B10" s="5"/>
      <c r="C10" s="5"/>
      <c r="D10" s="5"/>
      <c r="E10" s="7" t="s">
        <v>9</v>
      </c>
      <c r="F10" s="5"/>
      <c r="G10" s="5"/>
      <c r="H10" s="5"/>
      <c r="I10" s="5"/>
      <c r="J10" s="6"/>
      <c r="K10" s="5"/>
      <c r="L10" s="5"/>
      <c r="M10" s="5"/>
      <c r="N10" s="8"/>
      <c r="O10" s="8"/>
    </row>
    <row r="11" spans="1:15">
      <c r="A11" s="8" t="s">
        <v>10</v>
      </c>
      <c r="B11" s="5"/>
      <c r="C11" s="5"/>
      <c r="D11" s="5"/>
      <c r="E11" s="7">
        <v>41</v>
      </c>
      <c r="F11" s="5"/>
      <c r="G11" s="5"/>
      <c r="H11" s="5"/>
      <c r="I11" s="5"/>
      <c r="J11" s="6"/>
      <c r="K11" s="5"/>
      <c r="L11" s="5"/>
      <c r="M11" s="5"/>
      <c r="N11" s="8"/>
      <c r="O11" s="8"/>
    </row>
    <row r="12" spans="1:15">
      <c r="A12" s="8" t="s">
        <v>11</v>
      </c>
      <c r="B12" s="5"/>
      <c r="C12" s="5"/>
      <c r="D12" s="5"/>
      <c r="E12" s="7" t="s">
        <v>12</v>
      </c>
      <c r="F12" s="5"/>
      <c r="G12" s="5"/>
      <c r="H12" s="5"/>
      <c r="I12" s="5"/>
      <c r="J12" s="6"/>
      <c r="K12" s="5"/>
      <c r="L12" s="5"/>
      <c r="M12" s="5"/>
      <c r="N12" s="8"/>
      <c r="O12" s="8"/>
    </row>
    <row r="13" spans="1:15">
      <c r="A13" s="10" t="s">
        <v>13</v>
      </c>
      <c r="B13" s="5"/>
      <c r="C13" s="5"/>
      <c r="D13" s="5"/>
      <c r="E13" s="7"/>
      <c r="F13" s="5"/>
      <c r="G13" s="5"/>
      <c r="H13" s="5"/>
      <c r="I13" s="5"/>
      <c r="J13" s="6"/>
      <c r="K13" s="5"/>
      <c r="L13" s="5"/>
      <c r="M13" s="5"/>
      <c r="N13" s="8"/>
      <c r="O13" s="8"/>
    </row>
    <row r="14" spans="1:15">
      <c r="A14" s="11" t="s">
        <v>14</v>
      </c>
      <c r="B14" s="12"/>
      <c r="C14" s="12"/>
      <c r="D14" s="12"/>
      <c r="E14" s="12"/>
      <c r="F14" s="12"/>
      <c r="G14" s="12"/>
      <c r="H14" s="12"/>
      <c r="I14" s="12"/>
      <c r="J14" s="13"/>
      <c r="K14" s="12"/>
      <c r="L14" s="12"/>
      <c r="M14" s="12"/>
      <c r="N14" s="8"/>
      <c r="O14" s="8"/>
    </row>
    <row r="15" spans="1:15">
      <c r="A15" s="113" t="s">
        <v>15</v>
      </c>
      <c r="B15" s="114"/>
      <c r="C15" s="114"/>
      <c r="D15" s="115"/>
      <c r="E15" s="14" t="s">
        <v>16</v>
      </c>
      <c r="F15" s="14" t="s">
        <v>17</v>
      </c>
      <c r="G15" s="14" t="s">
        <v>18</v>
      </c>
      <c r="H15" s="14" t="s">
        <v>20</v>
      </c>
      <c r="I15" s="14" t="s">
        <v>19</v>
      </c>
      <c r="J15" s="4"/>
      <c r="N15" s="8"/>
      <c r="O15" s="8"/>
    </row>
    <row r="16" spans="1:15">
      <c r="A16" s="112" t="s">
        <v>21</v>
      </c>
      <c r="B16" s="68"/>
      <c r="C16" s="68"/>
      <c r="D16" s="68"/>
      <c r="E16" s="7" t="s">
        <v>22</v>
      </c>
      <c r="F16" s="9">
        <v>120</v>
      </c>
      <c r="G16" s="24">
        <v>6.88</v>
      </c>
      <c r="H16" s="24">
        <f>G16*F16</f>
        <v>825.6</v>
      </c>
      <c r="I16" s="7"/>
      <c r="J16" s="6"/>
      <c r="N16" s="8"/>
      <c r="O16" s="8"/>
    </row>
    <row r="17" spans="1:15">
      <c r="A17" s="101" t="s">
        <v>23</v>
      </c>
      <c r="B17" s="102"/>
      <c r="C17" s="102"/>
      <c r="D17" s="102"/>
      <c r="E17" s="7" t="s">
        <v>24</v>
      </c>
      <c r="F17" s="7">
        <v>1</v>
      </c>
      <c r="G17" s="24">
        <v>1923.65</v>
      </c>
      <c r="H17" s="24">
        <v>160.30000000000001</v>
      </c>
      <c r="I17" s="7"/>
      <c r="J17" s="6"/>
      <c r="N17" s="8"/>
      <c r="O17" s="8"/>
    </row>
    <row r="18" spans="1:15">
      <c r="A18" s="101" t="s">
        <v>25</v>
      </c>
      <c r="B18" s="102"/>
      <c r="C18" s="102"/>
      <c r="D18" s="102"/>
      <c r="E18" s="7">
        <v>1</v>
      </c>
      <c r="F18" s="25">
        <v>0.4</v>
      </c>
      <c r="G18" s="24">
        <v>788</v>
      </c>
      <c r="H18" s="24">
        <v>315.60000000000002</v>
      </c>
      <c r="I18" s="7"/>
      <c r="J18" s="6"/>
      <c r="N18" s="8"/>
      <c r="O18" s="8"/>
    </row>
    <row r="19" spans="1:15">
      <c r="A19" s="101" t="s">
        <v>26</v>
      </c>
      <c r="B19" s="102"/>
      <c r="C19" s="102"/>
      <c r="D19" s="102"/>
      <c r="E19" s="7" t="s">
        <v>27</v>
      </c>
      <c r="F19" s="7">
        <v>20</v>
      </c>
      <c r="G19" s="7"/>
      <c r="H19" s="24">
        <v>165.12</v>
      </c>
      <c r="I19" s="7"/>
      <c r="J19" s="6"/>
      <c r="N19" s="8"/>
      <c r="O19" s="8"/>
    </row>
    <row r="20" spans="1:15">
      <c r="A20" s="101" t="s">
        <v>28</v>
      </c>
      <c r="B20" s="102"/>
      <c r="C20" s="102"/>
      <c r="D20" s="102"/>
      <c r="E20" s="7" t="s">
        <v>29</v>
      </c>
      <c r="F20" s="7">
        <v>1</v>
      </c>
      <c r="G20" s="7"/>
      <c r="H20" s="24">
        <f>H19+H18+H17+H16</f>
        <v>1466.62</v>
      </c>
      <c r="I20" s="7"/>
      <c r="J20" s="6"/>
      <c r="N20" s="8"/>
      <c r="O20" s="8"/>
    </row>
    <row r="21" spans="1:15" ht="22.5" customHeight="1">
      <c r="A21" s="86" t="s">
        <v>30</v>
      </c>
      <c r="B21" s="87"/>
      <c r="C21" s="87"/>
      <c r="D21" s="87"/>
      <c r="E21" s="87"/>
      <c r="F21" s="87"/>
      <c r="G21" s="87"/>
      <c r="H21" s="87"/>
      <c r="I21" s="87"/>
      <c r="J21" s="88"/>
      <c r="N21" s="8"/>
      <c r="O21" s="8"/>
    </row>
    <row r="22" spans="1:15">
      <c r="A22" s="113" t="s">
        <v>15</v>
      </c>
      <c r="B22" s="114"/>
      <c r="C22" s="114"/>
      <c r="D22" s="114"/>
      <c r="E22" s="15" t="s">
        <v>16</v>
      </c>
      <c r="F22" s="15" t="s">
        <v>17</v>
      </c>
      <c r="G22" s="15" t="s">
        <v>18</v>
      </c>
      <c r="H22" s="16" t="s">
        <v>20</v>
      </c>
      <c r="I22" s="26"/>
      <c r="J22" s="6"/>
      <c r="N22" s="8"/>
      <c r="O22" s="8"/>
    </row>
    <row r="23" spans="1:15">
      <c r="A23" s="86" t="s">
        <v>21</v>
      </c>
      <c r="B23" s="87"/>
      <c r="C23" s="87"/>
      <c r="D23" s="88"/>
      <c r="E23" s="7" t="s">
        <v>22</v>
      </c>
      <c r="F23" s="9">
        <v>120</v>
      </c>
      <c r="G23" s="24">
        <v>6.43</v>
      </c>
      <c r="H23" s="24">
        <v>771.6</v>
      </c>
      <c r="I23" s="7"/>
      <c r="J23" s="6"/>
      <c r="N23" s="8"/>
      <c r="O23" s="8"/>
    </row>
    <row r="24" spans="1:15">
      <c r="A24" s="112" t="s">
        <v>31</v>
      </c>
      <c r="B24" s="68"/>
      <c r="C24" s="68"/>
      <c r="D24" s="68"/>
      <c r="E24" s="7" t="s">
        <v>27</v>
      </c>
      <c r="F24" s="25">
        <v>0.4</v>
      </c>
      <c r="G24" s="24">
        <v>788</v>
      </c>
      <c r="H24" s="24">
        <v>315.60000000000002</v>
      </c>
      <c r="I24" s="5"/>
      <c r="J24" s="6"/>
      <c r="N24" s="8"/>
      <c r="O24" s="8"/>
    </row>
    <row r="25" spans="1:15">
      <c r="A25" s="101" t="s">
        <v>23</v>
      </c>
      <c r="B25" s="102"/>
      <c r="C25" s="102"/>
      <c r="D25" s="102"/>
      <c r="E25" s="7" t="s">
        <v>24</v>
      </c>
      <c r="F25" s="7">
        <v>1</v>
      </c>
      <c r="G25" s="24">
        <v>1797.83</v>
      </c>
      <c r="H25" s="24">
        <v>149.82</v>
      </c>
      <c r="I25" s="5"/>
      <c r="J25" s="6"/>
      <c r="N25" s="8"/>
      <c r="O25" s="8"/>
    </row>
    <row r="26" spans="1:15">
      <c r="A26" s="8"/>
      <c r="B26" s="5"/>
      <c r="C26" s="5"/>
      <c r="D26" s="5"/>
      <c r="E26" s="7"/>
      <c r="F26" s="7"/>
      <c r="G26" s="7"/>
      <c r="H26" s="7"/>
      <c r="I26" s="5"/>
      <c r="J26" s="6"/>
      <c r="N26" s="8"/>
      <c r="O26" s="8"/>
    </row>
    <row r="27" spans="1:15">
      <c r="A27" s="101" t="s">
        <v>32</v>
      </c>
      <c r="B27" s="102"/>
      <c r="C27" s="102"/>
      <c r="D27" s="102"/>
      <c r="E27" s="7" t="s">
        <v>27</v>
      </c>
      <c r="F27" s="7">
        <v>20</v>
      </c>
      <c r="G27" s="7"/>
      <c r="H27" s="24">
        <v>154.32</v>
      </c>
      <c r="I27" s="5"/>
      <c r="J27" s="6"/>
      <c r="N27" s="8"/>
      <c r="O27" s="8"/>
    </row>
    <row r="28" spans="1:15">
      <c r="A28" s="101" t="s">
        <v>28</v>
      </c>
      <c r="B28" s="102"/>
      <c r="C28" s="102"/>
      <c r="D28" s="102"/>
      <c r="E28" s="7" t="s">
        <v>29</v>
      </c>
      <c r="F28" s="7">
        <v>2</v>
      </c>
      <c r="G28" s="24">
        <v>1391.34</v>
      </c>
      <c r="H28" s="24">
        <v>2782.68</v>
      </c>
      <c r="I28" s="5"/>
      <c r="J28" s="6"/>
      <c r="N28" s="8"/>
      <c r="O28" s="8"/>
    </row>
    <row r="29" spans="1:15">
      <c r="A29" s="117" t="s">
        <v>33</v>
      </c>
      <c r="B29" s="118"/>
      <c r="C29" s="118"/>
      <c r="D29" s="118"/>
      <c r="E29" s="118"/>
      <c r="F29" s="118"/>
      <c r="G29" s="118"/>
      <c r="H29" s="118"/>
      <c r="I29" s="28">
        <v>4249.3</v>
      </c>
      <c r="J29" s="6"/>
      <c r="N29" s="8"/>
      <c r="O29" s="8"/>
    </row>
    <row r="30" spans="1:15">
      <c r="A30" s="84" t="s">
        <v>34</v>
      </c>
      <c r="B30" s="85"/>
      <c r="C30" s="85"/>
      <c r="D30" s="85"/>
      <c r="E30" s="85"/>
      <c r="F30" s="85"/>
      <c r="G30" s="85"/>
      <c r="H30" s="119"/>
      <c r="I30" s="27"/>
      <c r="J30" s="6"/>
      <c r="N30" s="8"/>
      <c r="O30" s="8"/>
    </row>
    <row r="31" spans="1:15">
      <c r="A31" s="77" t="s">
        <v>15</v>
      </c>
      <c r="B31" s="77"/>
      <c r="C31" s="77"/>
      <c r="D31" s="77"/>
      <c r="E31" s="17" t="s">
        <v>16</v>
      </c>
      <c r="F31" s="17" t="s">
        <v>17</v>
      </c>
      <c r="G31" s="17" t="s">
        <v>18</v>
      </c>
      <c r="H31" s="17" t="s">
        <v>20</v>
      </c>
      <c r="I31" s="5"/>
      <c r="J31" s="6"/>
      <c r="N31" s="8"/>
      <c r="O31" s="8"/>
    </row>
    <row r="32" spans="1:15">
      <c r="A32" s="59" t="s">
        <v>35</v>
      </c>
      <c r="B32" s="59"/>
      <c r="C32" s="59"/>
      <c r="D32" s="59"/>
      <c r="E32" s="17" t="s">
        <v>42</v>
      </c>
      <c r="F32" s="17">
        <v>1</v>
      </c>
      <c r="G32" s="18">
        <v>50</v>
      </c>
      <c r="H32" s="18">
        <f t="shared" ref="H32:H44" si="0">G32*F32</f>
        <v>50</v>
      </c>
      <c r="I32" s="5"/>
      <c r="J32" s="6"/>
      <c r="N32" s="8"/>
      <c r="O32" s="8"/>
    </row>
    <row r="33" spans="1:15">
      <c r="A33" s="59" t="s">
        <v>36</v>
      </c>
      <c r="B33" s="59"/>
      <c r="C33" s="59"/>
      <c r="D33" s="59"/>
      <c r="E33" s="17" t="s">
        <v>42</v>
      </c>
      <c r="F33" s="17">
        <v>1</v>
      </c>
      <c r="G33" s="18">
        <v>38</v>
      </c>
      <c r="H33" s="18">
        <f t="shared" si="0"/>
        <v>38</v>
      </c>
      <c r="I33" s="5"/>
      <c r="J33" s="6"/>
      <c r="N33" s="8"/>
      <c r="O33" s="8"/>
    </row>
    <row r="34" spans="1:15">
      <c r="A34" s="59" t="s">
        <v>37</v>
      </c>
      <c r="B34" s="59"/>
      <c r="C34" s="59"/>
      <c r="D34" s="59"/>
      <c r="E34" s="17" t="str">
        <f t="shared" ref="E34:E44" si="1">E33</f>
        <v>Unid.</v>
      </c>
      <c r="F34" s="17">
        <v>1</v>
      </c>
      <c r="G34" s="18">
        <v>23</v>
      </c>
      <c r="H34" s="18">
        <f t="shared" si="0"/>
        <v>23</v>
      </c>
      <c r="I34" s="5"/>
      <c r="J34" s="6"/>
      <c r="N34" s="8"/>
      <c r="O34" s="8"/>
    </row>
    <row r="35" spans="1:15">
      <c r="A35" s="59" t="s">
        <v>38</v>
      </c>
      <c r="B35" s="59"/>
      <c r="C35" s="59"/>
      <c r="D35" s="59"/>
      <c r="E35" s="17" t="str">
        <f t="shared" si="1"/>
        <v>Unid.</v>
      </c>
      <c r="F35" s="17">
        <v>1</v>
      </c>
      <c r="G35" s="18">
        <v>4</v>
      </c>
      <c r="H35" s="18">
        <f t="shared" si="0"/>
        <v>4</v>
      </c>
      <c r="I35" s="5"/>
      <c r="J35" s="6"/>
      <c r="N35" s="8"/>
      <c r="O35" s="8"/>
    </row>
    <row r="36" spans="1:15">
      <c r="A36" s="59" t="s">
        <v>39</v>
      </c>
      <c r="B36" s="59"/>
      <c r="C36" s="59"/>
      <c r="D36" s="59"/>
      <c r="E36" s="17" t="str">
        <f t="shared" si="1"/>
        <v>Unid.</v>
      </c>
      <c r="F36" s="17">
        <v>3</v>
      </c>
      <c r="G36" s="18">
        <v>7.5</v>
      </c>
      <c r="H36" s="18">
        <f t="shared" si="0"/>
        <v>22.5</v>
      </c>
      <c r="I36" s="5"/>
      <c r="J36" s="6"/>
      <c r="N36" s="8"/>
      <c r="O36" s="8"/>
    </row>
    <row r="37" spans="1:15">
      <c r="A37" s="59" t="s">
        <v>40</v>
      </c>
      <c r="B37" s="59"/>
      <c r="C37" s="59"/>
      <c r="D37" s="59"/>
      <c r="E37" s="17" t="str">
        <f t="shared" si="1"/>
        <v>Unid.</v>
      </c>
      <c r="F37" s="17">
        <v>1</v>
      </c>
      <c r="G37" s="18">
        <v>27</v>
      </c>
      <c r="H37" s="18">
        <f t="shared" si="0"/>
        <v>27</v>
      </c>
      <c r="I37" s="5"/>
      <c r="J37" s="6"/>
      <c r="N37" s="8"/>
      <c r="O37" s="8"/>
    </row>
    <row r="38" spans="1:15">
      <c r="A38" s="116" t="s">
        <v>41</v>
      </c>
      <c r="B38" s="116"/>
      <c r="C38" s="116"/>
      <c r="D38" s="116"/>
      <c r="E38" s="32" t="str">
        <f t="shared" si="1"/>
        <v>Unid.</v>
      </c>
      <c r="F38" s="32">
        <v>1</v>
      </c>
      <c r="G38" s="33">
        <v>3</v>
      </c>
      <c r="H38" s="33">
        <f t="shared" si="0"/>
        <v>3</v>
      </c>
      <c r="I38" s="8"/>
      <c r="J38" s="6"/>
      <c r="N38" s="8"/>
      <c r="O38" s="8"/>
    </row>
    <row r="39" spans="1:15">
      <c r="A39" s="59" t="s">
        <v>43</v>
      </c>
      <c r="B39" s="59"/>
      <c r="C39" s="59"/>
      <c r="D39" s="59"/>
      <c r="E39" s="29" t="str">
        <f t="shared" si="1"/>
        <v>Unid.</v>
      </c>
      <c r="F39" s="29">
        <v>1</v>
      </c>
      <c r="G39" s="2">
        <v>14.08</v>
      </c>
      <c r="H39" s="34">
        <f t="shared" si="0"/>
        <v>14.08</v>
      </c>
      <c r="I39" s="3"/>
      <c r="J39" s="4"/>
    </row>
    <row r="40" spans="1:15">
      <c r="A40" s="59" t="s">
        <v>47</v>
      </c>
      <c r="B40" s="59"/>
      <c r="C40" s="59"/>
      <c r="D40" s="59"/>
      <c r="E40" s="29" t="str">
        <f t="shared" si="1"/>
        <v>Unid.</v>
      </c>
      <c r="F40" s="29">
        <v>4</v>
      </c>
      <c r="G40" s="1">
        <v>1.2</v>
      </c>
      <c r="H40" s="30">
        <f t="shared" si="0"/>
        <v>4.8</v>
      </c>
      <c r="I40" s="5"/>
      <c r="J40" s="6"/>
    </row>
    <row r="41" spans="1:15">
      <c r="A41" s="59" t="s">
        <v>44</v>
      </c>
      <c r="B41" s="59"/>
      <c r="C41" s="59"/>
      <c r="D41" s="59"/>
      <c r="E41" s="29" t="str">
        <f t="shared" si="1"/>
        <v>Unid.</v>
      </c>
      <c r="F41" s="29">
        <v>2</v>
      </c>
      <c r="G41" s="1">
        <v>10.4</v>
      </c>
      <c r="H41" s="30">
        <f t="shared" si="0"/>
        <v>20.8</v>
      </c>
      <c r="I41" s="5"/>
      <c r="J41" s="6"/>
    </row>
    <row r="42" spans="1:15">
      <c r="A42" s="59" t="s">
        <v>48</v>
      </c>
      <c r="B42" s="59"/>
      <c r="C42" s="59"/>
      <c r="D42" s="59"/>
      <c r="E42" s="29" t="str">
        <f t="shared" si="1"/>
        <v>Unid.</v>
      </c>
      <c r="F42" s="29">
        <v>1</v>
      </c>
      <c r="G42" s="1">
        <v>19</v>
      </c>
      <c r="H42" s="30">
        <f t="shared" si="0"/>
        <v>19</v>
      </c>
      <c r="I42" s="5"/>
      <c r="J42" s="6"/>
    </row>
    <row r="43" spans="1:15">
      <c r="A43" s="59" t="s">
        <v>49</v>
      </c>
      <c r="B43" s="59"/>
      <c r="C43" s="59"/>
      <c r="D43" s="59"/>
      <c r="E43" s="29" t="str">
        <f t="shared" si="1"/>
        <v>Unid.</v>
      </c>
      <c r="F43" s="29">
        <v>2</v>
      </c>
      <c r="G43" s="1">
        <v>3.5</v>
      </c>
      <c r="H43" s="30">
        <f t="shared" si="0"/>
        <v>7</v>
      </c>
      <c r="I43" s="5"/>
      <c r="J43" s="6"/>
    </row>
    <row r="44" spans="1:15">
      <c r="A44" s="59" t="s">
        <v>45</v>
      </c>
      <c r="B44" s="59"/>
      <c r="C44" s="59"/>
      <c r="D44" s="59"/>
      <c r="E44" s="31" t="str">
        <f t="shared" si="1"/>
        <v>Unid.</v>
      </c>
      <c r="F44" s="31">
        <v>2</v>
      </c>
      <c r="G44" s="1">
        <v>40</v>
      </c>
      <c r="H44" s="30">
        <f t="shared" si="0"/>
        <v>80</v>
      </c>
      <c r="I44" s="5"/>
      <c r="J44" s="6"/>
    </row>
    <row r="45" spans="1:15">
      <c r="A45" s="76" t="s">
        <v>46</v>
      </c>
      <c r="B45" s="76"/>
      <c r="C45" s="76"/>
      <c r="D45" s="81"/>
      <c r="E45" s="98">
        <f>H44+H43+H42+H41+H40+H39+H38+H37+H36+H35+H34+H33+H32</f>
        <v>313.18</v>
      </c>
      <c r="F45" s="99"/>
      <c r="G45" s="99"/>
      <c r="H45" s="100"/>
      <c r="I45" s="55"/>
      <c r="J45" s="41"/>
    </row>
    <row r="46" spans="1:15">
      <c r="A46" s="77"/>
      <c r="B46" s="77"/>
      <c r="C46" s="77"/>
      <c r="D46" s="77"/>
      <c r="E46" s="78"/>
      <c r="F46" s="79"/>
      <c r="G46" s="79"/>
      <c r="H46" s="79"/>
      <c r="I46" s="42"/>
      <c r="J46" s="6"/>
    </row>
    <row r="47" spans="1:15">
      <c r="A47" s="93" t="s">
        <v>50</v>
      </c>
      <c r="B47" s="94"/>
      <c r="C47" s="94"/>
      <c r="D47" s="94"/>
      <c r="E47" s="94"/>
      <c r="F47" s="94"/>
      <c r="G47" s="94"/>
      <c r="H47" s="94"/>
      <c r="I47" s="28">
        <v>313.18</v>
      </c>
      <c r="J47" s="6"/>
    </row>
    <row r="48" spans="1:15">
      <c r="A48" s="61" t="s">
        <v>51</v>
      </c>
      <c r="B48" s="62"/>
      <c r="C48" s="62"/>
      <c r="D48" s="62"/>
      <c r="E48" s="62"/>
      <c r="F48" s="62"/>
      <c r="G48" s="62"/>
      <c r="H48" s="63"/>
      <c r="I48" s="5"/>
      <c r="J48" s="6"/>
    </row>
    <row r="49" spans="1:10">
      <c r="A49" s="95" t="s">
        <v>52</v>
      </c>
      <c r="B49" s="96"/>
      <c r="C49" s="96"/>
      <c r="D49" s="96"/>
      <c r="E49" s="96"/>
      <c r="F49" s="96"/>
      <c r="G49" s="96"/>
      <c r="H49" s="97"/>
      <c r="I49" s="5"/>
      <c r="J49" s="6"/>
    </row>
    <row r="50" spans="1:10">
      <c r="A50" s="90" t="s">
        <v>53</v>
      </c>
      <c r="B50" s="91"/>
      <c r="C50" s="91"/>
      <c r="D50" s="91"/>
      <c r="E50" s="91"/>
      <c r="F50" s="91"/>
      <c r="G50" s="91"/>
      <c r="H50" s="92"/>
      <c r="I50" s="5"/>
      <c r="J50" s="13"/>
    </row>
    <row r="51" spans="1:10">
      <c r="A51" s="89" t="s">
        <v>15</v>
      </c>
      <c r="B51" s="89"/>
      <c r="C51" s="89"/>
      <c r="D51" s="89"/>
      <c r="E51" s="38" t="s">
        <v>16</v>
      </c>
      <c r="F51" s="38" t="s">
        <v>55</v>
      </c>
      <c r="G51" s="38" t="s">
        <v>18</v>
      </c>
      <c r="H51" s="38" t="s">
        <v>56</v>
      </c>
      <c r="I51" s="6"/>
    </row>
    <row r="52" spans="1:10">
      <c r="A52" s="90" t="s">
        <v>54</v>
      </c>
      <c r="B52" s="91"/>
      <c r="C52" s="91"/>
      <c r="D52" s="92"/>
      <c r="E52" s="38">
        <v>1</v>
      </c>
      <c r="F52" s="39">
        <v>35000</v>
      </c>
      <c r="G52" s="39">
        <v>175000</v>
      </c>
      <c r="H52" s="18">
        <v>140000</v>
      </c>
      <c r="I52" s="6"/>
    </row>
    <row r="53" spans="1:10">
      <c r="A53" s="86" t="s">
        <v>57</v>
      </c>
      <c r="B53" s="87"/>
      <c r="C53" s="87"/>
      <c r="D53" s="88"/>
      <c r="E53" s="17">
        <v>1</v>
      </c>
      <c r="F53" s="18">
        <v>18000</v>
      </c>
      <c r="G53" s="18">
        <v>90000</v>
      </c>
      <c r="H53" s="18">
        <v>72000</v>
      </c>
      <c r="I53" s="6"/>
    </row>
    <row r="54" spans="1:10">
      <c r="A54" s="86" t="s">
        <v>58</v>
      </c>
      <c r="B54" s="87"/>
      <c r="C54" s="87"/>
      <c r="D54" s="88"/>
      <c r="E54" s="17">
        <v>120</v>
      </c>
      <c r="F54" s="37">
        <v>0.2</v>
      </c>
      <c r="G54" s="18">
        <v>140000</v>
      </c>
      <c r="H54" s="18">
        <v>1166.67</v>
      </c>
      <c r="I54" s="6"/>
    </row>
    <row r="55" spans="1:10">
      <c r="A55" s="86" t="s">
        <v>59</v>
      </c>
      <c r="B55" s="87"/>
      <c r="C55" s="87"/>
      <c r="D55" s="88"/>
      <c r="E55" s="17">
        <v>120</v>
      </c>
      <c r="F55" s="37">
        <v>0.2</v>
      </c>
      <c r="G55" s="18">
        <v>72000</v>
      </c>
      <c r="H55" s="18">
        <v>600</v>
      </c>
      <c r="I55" s="6"/>
    </row>
    <row r="56" spans="1:10">
      <c r="A56" s="78"/>
      <c r="B56" s="79"/>
      <c r="C56" s="79"/>
      <c r="D56" s="80"/>
      <c r="E56" s="35"/>
      <c r="F56" s="35"/>
      <c r="G56" s="17"/>
      <c r="H56" s="18">
        <v>1766.67</v>
      </c>
      <c r="I56" s="6"/>
    </row>
    <row r="57" spans="1:10">
      <c r="A57" s="81" t="s">
        <v>46</v>
      </c>
      <c r="B57" s="82"/>
      <c r="C57" s="82"/>
      <c r="D57" s="83"/>
      <c r="E57" s="84" t="s">
        <v>60</v>
      </c>
      <c r="F57" s="85"/>
      <c r="G57" s="85"/>
      <c r="H57" s="40">
        <v>1766.67</v>
      </c>
      <c r="I57" s="6"/>
    </row>
    <row r="58" spans="1:10">
      <c r="A58" s="86" t="s">
        <v>61</v>
      </c>
      <c r="B58" s="87"/>
      <c r="C58" s="87"/>
      <c r="D58" s="87"/>
      <c r="E58" s="87"/>
      <c r="F58" s="87"/>
      <c r="G58" s="87"/>
      <c r="H58" s="88"/>
      <c r="I58" s="6"/>
    </row>
    <row r="59" spans="1:10">
      <c r="A59" s="78" t="s">
        <v>15</v>
      </c>
      <c r="B59" s="79"/>
      <c r="C59" s="79"/>
      <c r="D59" s="80"/>
      <c r="E59" s="17" t="str">
        <f>E51</f>
        <v>Unidade</v>
      </c>
      <c r="F59" s="17" t="s">
        <v>62</v>
      </c>
      <c r="G59" s="17" t="str">
        <f>G51</f>
        <v>Preço Unitário</v>
      </c>
      <c r="H59" s="17" t="str">
        <f>H31</f>
        <v>Preço Parcial</v>
      </c>
      <c r="I59" s="6"/>
    </row>
    <row r="60" spans="1:10">
      <c r="A60" s="59" t="s">
        <v>64</v>
      </c>
      <c r="B60" s="59"/>
      <c r="C60" s="59"/>
      <c r="D60" s="59"/>
      <c r="E60" s="17" t="s">
        <v>71</v>
      </c>
      <c r="F60" s="43">
        <v>416</v>
      </c>
      <c r="G60" s="18">
        <v>2.5</v>
      </c>
      <c r="H60" s="46">
        <f>G60*F60</f>
        <v>1040</v>
      </c>
      <c r="I60" s="6"/>
    </row>
    <row r="61" spans="1:10">
      <c r="A61" s="59" t="s">
        <v>63</v>
      </c>
      <c r="B61" s="59"/>
      <c r="C61" s="59"/>
      <c r="D61" s="59"/>
      <c r="E61" s="17" t="str">
        <f>E60</f>
        <v>Km/l</v>
      </c>
      <c r="F61" s="44">
        <v>266.5</v>
      </c>
      <c r="G61" s="18">
        <f>G60</f>
        <v>2.5</v>
      </c>
      <c r="H61" s="36">
        <f>G61*F61</f>
        <v>666.25</v>
      </c>
      <c r="I61" s="6"/>
    </row>
    <row r="62" spans="1:10">
      <c r="A62" s="59" t="s">
        <v>65</v>
      </c>
      <c r="B62" s="59"/>
      <c r="C62" s="59"/>
      <c r="D62" s="59"/>
      <c r="E62" s="17" t="str">
        <f>E61</f>
        <v>Km/l</v>
      </c>
      <c r="F62" s="44">
        <v>60</v>
      </c>
      <c r="G62" s="18">
        <f>G61</f>
        <v>2.5</v>
      </c>
      <c r="H62" s="36">
        <f>G62*F62</f>
        <v>150</v>
      </c>
      <c r="I62" s="6"/>
    </row>
    <row r="63" spans="1:10">
      <c r="A63" s="59" t="s">
        <v>66</v>
      </c>
      <c r="B63" s="59"/>
      <c r="C63" s="59"/>
      <c r="D63" s="59"/>
      <c r="E63" s="17" t="str">
        <f>E62</f>
        <v>Km/l</v>
      </c>
      <c r="F63" s="44">
        <v>75</v>
      </c>
      <c r="G63" s="18">
        <f>G62</f>
        <v>2.5</v>
      </c>
      <c r="H63" s="36">
        <f>G63*F63</f>
        <v>187.5</v>
      </c>
      <c r="I63" s="6"/>
    </row>
    <row r="64" spans="1:10">
      <c r="A64" s="59" t="s">
        <v>67</v>
      </c>
      <c r="B64" s="59"/>
      <c r="C64" s="59"/>
      <c r="D64" s="59"/>
      <c r="E64" s="17" t="str">
        <f>E63</f>
        <v>Km/l</v>
      </c>
      <c r="F64" s="44">
        <v>180</v>
      </c>
      <c r="G64" s="18">
        <f>G63</f>
        <v>2.5</v>
      </c>
      <c r="H64" s="36">
        <f>G64*F64</f>
        <v>450</v>
      </c>
      <c r="I64" s="6"/>
    </row>
    <row r="65" spans="1:9">
      <c r="A65" s="59" t="s">
        <v>68</v>
      </c>
      <c r="B65" s="59"/>
      <c r="C65" s="59"/>
      <c r="D65" s="59"/>
      <c r="E65" s="17" t="str">
        <f>E64</f>
        <v>Km/l</v>
      </c>
      <c r="F65" s="45">
        <v>7152</v>
      </c>
      <c r="G65" s="18">
        <v>349.85</v>
      </c>
      <c r="H65" s="36">
        <v>29.15</v>
      </c>
      <c r="I65" s="6"/>
    </row>
    <row r="66" spans="1:9">
      <c r="A66" s="59" t="s">
        <v>69</v>
      </c>
      <c r="B66" s="59"/>
      <c r="C66" s="59"/>
      <c r="D66" s="59"/>
      <c r="E66" s="17" t="s">
        <v>24</v>
      </c>
      <c r="F66" s="17">
        <v>1</v>
      </c>
      <c r="G66" s="18">
        <v>235</v>
      </c>
      <c r="H66" s="36">
        <f>G66*F66</f>
        <v>235</v>
      </c>
      <c r="I66" s="6"/>
    </row>
    <row r="67" spans="1:9">
      <c r="A67" s="59" t="s">
        <v>70</v>
      </c>
      <c r="B67" s="59"/>
      <c r="C67" s="59"/>
      <c r="D67" s="59"/>
      <c r="E67" s="17" t="s">
        <v>27</v>
      </c>
      <c r="F67" s="37">
        <v>0.25</v>
      </c>
      <c r="G67" s="18">
        <v>4200</v>
      </c>
      <c r="H67" s="36">
        <f>G67*F67</f>
        <v>1050</v>
      </c>
      <c r="I67" s="6"/>
    </row>
    <row r="68" spans="1:9">
      <c r="A68" s="77"/>
      <c r="B68" s="77"/>
      <c r="C68" s="77"/>
      <c r="D68" s="77"/>
      <c r="E68" s="17"/>
      <c r="F68" s="17"/>
      <c r="G68" s="35"/>
      <c r="H68" s="35"/>
      <c r="I68" s="6"/>
    </row>
    <row r="69" spans="1:9">
      <c r="A69" s="76" t="s">
        <v>46</v>
      </c>
      <c r="B69" s="76"/>
      <c r="C69" s="76"/>
      <c r="D69" s="76"/>
      <c r="H69" s="36">
        <f>H67+H66+H65+H64+H63+H62+H61+H60</f>
        <v>3807.9</v>
      </c>
      <c r="I69" s="6"/>
    </row>
    <row r="70" spans="1:9">
      <c r="A70" s="68" t="s">
        <v>72</v>
      </c>
      <c r="B70" s="68"/>
      <c r="C70" s="68"/>
      <c r="D70" s="68"/>
      <c r="I70" s="6"/>
    </row>
    <row r="71" spans="1:9">
      <c r="A71" s="69" t="s">
        <v>15</v>
      </c>
      <c r="B71" s="69"/>
      <c r="C71" s="69"/>
      <c r="D71" s="69"/>
      <c r="E71" s="47" t="s">
        <v>73</v>
      </c>
      <c r="F71" s="47" t="s">
        <v>17</v>
      </c>
      <c r="G71" s="47" t="s">
        <v>18</v>
      </c>
      <c r="H71" s="47" t="s">
        <v>20</v>
      </c>
      <c r="I71" s="6"/>
    </row>
    <row r="72" spans="1:9">
      <c r="A72" s="59" t="s">
        <v>74</v>
      </c>
      <c r="B72" s="59"/>
      <c r="C72" s="59"/>
      <c r="D72" s="59"/>
      <c r="E72" s="48">
        <v>40000</v>
      </c>
      <c r="F72" s="35">
        <v>6</v>
      </c>
      <c r="G72" s="36">
        <v>1500</v>
      </c>
      <c r="H72" s="36">
        <v>134.1</v>
      </c>
      <c r="I72" s="6"/>
    </row>
    <row r="73" spans="1:9">
      <c r="A73" s="70" t="s">
        <v>46</v>
      </c>
      <c r="B73" s="71"/>
      <c r="C73" s="71"/>
      <c r="D73" s="72"/>
      <c r="E73" s="73"/>
      <c r="F73" s="74"/>
      <c r="G73" s="75"/>
      <c r="H73" s="49">
        <v>134.1</v>
      </c>
      <c r="I73" s="13"/>
    </row>
    <row r="74" spans="1:9">
      <c r="A74" s="60" t="s">
        <v>75</v>
      </c>
      <c r="B74" s="60"/>
      <c r="C74" s="60"/>
      <c r="D74" s="60"/>
      <c r="E74" s="60"/>
      <c r="F74" s="60"/>
      <c r="G74" s="60"/>
      <c r="H74" s="60"/>
      <c r="I74" s="50">
        <v>5708.67</v>
      </c>
    </row>
    <row r="75" spans="1:9">
      <c r="A75" s="61" t="s">
        <v>76</v>
      </c>
      <c r="B75" s="62"/>
      <c r="C75" s="62"/>
      <c r="D75" s="62"/>
      <c r="E75" s="62"/>
      <c r="F75" s="62"/>
      <c r="G75" s="62"/>
      <c r="H75" s="63"/>
      <c r="I75" s="53"/>
    </row>
    <row r="76" spans="1:9">
      <c r="A76" s="64" t="s">
        <v>77</v>
      </c>
      <c r="B76" s="65"/>
      <c r="C76" s="65"/>
      <c r="D76" s="65"/>
      <c r="E76" s="65"/>
      <c r="F76" s="65"/>
      <c r="G76" s="65"/>
      <c r="H76" s="66"/>
      <c r="I76" s="54"/>
    </row>
    <row r="77" spans="1:9">
      <c r="A77" s="67" t="s">
        <v>15</v>
      </c>
      <c r="B77" s="67"/>
      <c r="C77" s="67"/>
      <c r="D77" s="67"/>
      <c r="E77" s="52" t="s">
        <v>16</v>
      </c>
      <c r="F77" s="52" t="s">
        <v>17</v>
      </c>
      <c r="G77" s="52" t="s">
        <v>18</v>
      </c>
      <c r="H77" s="52" t="s">
        <v>20</v>
      </c>
      <c r="I77" s="54"/>
    </row>
    <row r="78" spans="1:9">
      <c r="A78" s="59" t="s">
        <v>78</v>
      </c>
      <c r="B78" s="59"/>
      <c r="C78" s="59"/>
      <c r="D78" s="59"/>
      <c r="E78" s="19" t="s">
        <v>27</v>
      </c>
      <c r="F78" s="37">
        <v>0.05</v>
      </c>
      <c r="G78" s="18">
        <v>16731.009999999998</v>
      </c>
      <c r="H78" s="18">
        <v>836.55</v>
      </c>
      <c r="I78" s="54"/>
    </row>
    <row r="79" spans="1:9">
      <c r="A79" s="59" t="s">
        <v>79</v>
      </c>
      <c r="B79" s="59"/>
      <c r="C79" s="59"/>
      <c r="D79" s="59"/>
      <c r="E79" s="19" t="s">
        <v>27</v>
      </c>
      <c r="F79" s="19" t="s">
        <v>85</v>
      </c>
      <c r="G79" s="19" t="s">
        <v>85</v>
      </c>
      <c r="H79" s="29" t="s">
        <v>85</v>
      </c>
      <c r="I79" s="54"/>
    </row>
    <row r="80" spans="1:9">
      <c r="A80" s="59" t="s">
        <v>80</v>
      </c>
      <c r="B80" s="59"/>
      <c r="C80" s="59"/>
      <c r="D80" s="59"/>
      <c r="E80" s="19" t="s">
        <v>27</v>
      </c>
      <c r="F80" s="19" t="s">
        <v>85</v>
      </c>
      <c r="G80" s="19" t="s">
        <v>85</v>
      </c>
      <c r="H80" s="29" t="s">
        <v>85</v>
      </c>
      <c r="I80" s="54"/>
    </row>
    <row r="81" spans="1:9">
      <c r="A81" s="59" t="s">
        <v>81</v>
      </c>
      <c r="B81" s="59"/>
      <c r="C81" s="59"/>
      <c r="D81" s="59"/>
      <c r="E81" s="19" t="s">
        <v>84</v>
      </c>
      <c r="F81" s="19">
        <v>1</v>
      </c>
      <c r="G81" s="18">
        <v>1189.8399999999999</v>
      </c>
      <c r="H81" s="18">
        <v>99.15</v>
      </c>
      <c r="I81" s="54"/>
    </row>
    <row r="82" spans="1:9">
      <c r="A82" s="59" t="s">
        <v>82</v>
      </c>
      <c r="B82" s="59"/>
      <c r="C82" s="59"/>
      <c r="D82" s="59"/>
      <c r="E82" s="19" t="s">
        <v>27</v>
      </c>
      <c r="F82" s="37">
        <v>0.25</v>
      </c>
      <c r="G82" s="18">
        <v>4250</v>
      </c>
      <c r="H82" s="18">
        <v>1062.5</v>
      </c>
      <c r="I82" s="54"/>
    </row>
    <row r="83" spans="1:9">
      <c r="A83" s="76" t="s">
        <v>83</v>
      </c>
      <c r="B83" s="76"/>
      <c r="C83" s="76"/>
      <c r="D83" s="76"/>
      <c r="E83" s="98">
        <v>1998.2</v>
      </c>
      <c r="F83" s="99"/>
      <c r="G83" s="99"/>
      <c r="H83" s="100"/>
      <c r="I83" s="54"/>
    </row>
    <row r="84" spans="1:9" ht="26.25" customHeight="1">
      <c r="A84" s="120" t="s">
        <v>87</v>
      </c>
      <c r="B84" s="121"/>
      <c r="C84" s="121"/>
      <c r="D84" s="121"/>
      <c r="E84" s="121"/>
      <c r="F84" s="121"/>
      <c r="G84" s="121"/>
      <c r="H84" s="122"/>
      <c r="I84" s="57"/>
    </row>
    <row r="85" spans="1:9">
      <c r="A85" s="67" t="s">
        <v>15</v>
      </c>
      <c r="B85" s="67"/>
      <c r="C85" s="67"/>
      <c r="D85" s="67"/>
      <c r="E85" s="51" t="s">
        <v>16</v>
      </c>
      <c r="F85" s="51" t="s">
        <v>17</v>
      </c>
      <c r="G85" s="51" t="s">
        <v>18</v>
      </c>
      <c r="H85" s="51" t="s">
        <v>20</v>
      </c>
      <c r="I85" s="54"/>
    </row>
    <row r="86" spans="1:9">
      <c r="A86" s="59" t="s">
        <v>88</v>
      </c>
      <c r="B86" s="59"/>
      <c r="C86" s="59"/>
      <c r="D86" s="59"/>
      <c r="E86" s="19" t="s">
        <v>27</v>
      </c>
      <c r="F86" s="37">
        <v>0.25</v>
      </c>
      <c r="G86" s="56">
        <v>900</v>
      </c>
      <c r="H86" s="18">
        <v>225</v>
      </c>
      <c r="I86" s="54"/>
    </row>
    <row r="87" spans="1:9">
      <c r="A87" s="77"/>
      <c r="B87" s="77"/>
      <c r="C87" s="77"/>
      <c r="D87" s="77"/>
      <c r="E87" s="19"/>
      <c r="F87" s="19"/>
      <c r="G87" s="20"/>
      <c r="H87" s="19"/>
      <c r="I87" s="54"/>
    </row>
    <row r="88" spans="1:9">
      <c r="A88" s="59" t="s">
        <v>89</v>
      </c>
      <c r="B88" s="59"/>
      <c r="C88" s="59"/>
      <c r="D88" s="59"/>
      <c r="E88" s="19" t="s">
        <v>90</v>
      </c>
      <c r="F88" s="19">
        <v>31.47</v>
      </c>
      <c r="G88" s="56">
        <v>77.400000000000006</v>
      </c>
      <c r="H88" s="18">
        <v>2435.7800000000002</v>
      </c>
      <c r="I88" s="54"/>
    </row>
    <row r="89" spans="1:9">
      <c r="A89" s="125" t="s">
        <v>46</v>
      </c>
      <c r="B89" s="125"/>
      <c r="C89" s="125"/>
      <c r="D89" s="125"/>
      <c r="E89" s="73"/>
      <c r="F89" s="74"/>
      <c r="G89" s="75"/>
      <c r="H89" s="58">
        <v>2660.78</v>
      </c>
      <c r="I89" s="54"/>
    </row>
    <row r="90" spans="1:9">
      <c r="A90" s="60" t="s">
        <v>86</v>
      </c>
      <c r="B90" s="60"/>
      <c r="C90" s="60"/>
      <c r="D90" s="60"/>
      <c r="E90" s="60"/>
      <c r="F90" s="60"/>
      <c r="G90" s="60"/>
      <c r="H90" s="60"/>
      <c r="I90" s="28">
        <v>4658.9799999999996</v>
      </c>
    </row>
    <row r="91" spans="1:9" ht="17.25">
      <c r="A91" s="126" t="s">
        <v>91</v>
      </c>
      <c r="B91" s="126"/>
      <c r="C91" s="126"/>
      <c r="D91" s="126"/>
      <c r="E91" s="126"/>
      <c r="F91" s="126"/>
      <c r="G91" s="126"/>
      <c r="H91" s="126"/>
      <c r="I91" s="28">
        <v>14930.13</v>
      </c>
    </row>
    <row r="92" spans="1:9">
      <c r="A92" s="123" t="s">
        <v>92</v>
      </c>
      <c r="B92" s="123"/>
      <c r="C92" s="123"/>
      <c r="D92" s="123"/>
      <c r="E92" s="123"/>
      <c r="F92" s="123"/>
      <c r="G92" s="123"/>
      <c r="H92" s="123"/>
      <c r="I92" s="35"/>
    </row>
    <row r="93" spans="1:9">
      <c r="A93" s="77" t="s">
        <v>93</v>
      </c>
      <c r="B93" s="77"/>
      <c r="C93" s="77"/>
      <c r="D93" s="77"/>
      <c r="E93" s="19" t="s">
        <v>27</v>
      </c>
      <c r="F93" s="19">
        <v>12</v>
      </c>
      <c r="G93" s="18">
        <v>14930.13</v>
      </c>
      <c r="H93" s="19"/>
      <c r="I93" s="36">
        <v>1800.88</v>
      </c>
    </row>
    <row r="94" spans="1:9">
      <c r="A94" s="124" t="s">
        <v>94</v>
      </c>
      <c r="B94" s="124"/>
      <c r="C94" s="124"/>
      <c r="D94" s="124"/>
      <c r="E94" s="124"/>
      <c r="F94" s="124"/>
      <c r="G94" s="124"/>
      <c r="H94" s="124"/>
      <c r="I94" s="28">
        <v>16731.009999999998</v>
      </c>
    </row>
  </sheetData>
  <mergeCells count="91">
    <mergeCell ref="A92:H92"/>
    <mergeCell ref="A93:D93"/>
    <mergeCell ref="A94:H94"/>
    <mergeCell ref="A88:D88"/>
    <mergeCell ref="A89:D89"/>
    <mergeCell ref="E89:G89"/>
    <mergeCell ref="A90:H90"/>
    <mergeCell ref="A91:H91"/>
    <mergeCell ref="A84:H84"/>
    <mergeCell ref="E83:H83"/>
    <mergeCell ref="A85:D85"/>
    <mergeCell ref="A86:D86"/>
    <mergeCell ref="A87:D87"/>
    <mergeCell ref="A83:D83"/>
    <mergeCell ref="A38:D38"/>
    <mergeCell ref="A28:D28"/>
    <mergeCell ref="A29:H29"/>
    <mergeCell ref="A30:H30"/>
    <mergeCell ref="A31:D31"/>
    <mergeCell ref="A32:D32"/>
    <mergeCell ref="A33:D33"/>
    <mergeCell ref="A34:D34"/>
    <mergeCell ref="A35:D35"/>
    <mergeCell ref="A36:D36"/>
    <mergeCell ref="A37:D37"/>
    <mergeCell ref="A27:D27"/>
    <mergeCell ref="A15:D15"/>
    <mergeCell ref="A16:D16"/>
    <mergeCell ref="A17:D17"/>
    <mergeCell ref="A18:D18"/>
    <mergeCell ref="A19:D19"/>
    <mergeCell ref="A20:D20"/>
    <mergeCell ref="A21:J21"/>
    <mergeCell ref="A22:D22"/>
    <mergeCell ref="A23:D23"/>
    <mergeCell ref="A24:D24"/>
    <mergeCell ref="A25:D25"/>
    <mergeCell ref="A6:D6"/>
    <mergeCell ref="A1:J1"/>
    <mergeCell ref="A2:J2"/>
    <mergeCell ref="A3:D3"/>
    <mergeCell ref="A4:D4"/>
    <mergeCell ref="A5:D5"/>
    <mergeCell ref="A39:D39"/>
    <mergeCell ref="A40:D40"/>
    <mergeCell ref="A41:D41"/>
    <mergeCell ref="A42:D42"/>
    <mergeCell ref="A43:D43"/>
    <mergeCell ref="A47:H47"/>
    <mergeCell ref="A48:H48"/>
    <mergeCell ref="A49:H49"/>
    <mergeCell ref="A50:H50"/>
    <mergeCell ref="A44:D44"/>
    <mergeCell ref="A45:D45"/>
    <mergeCell ref="A46:D46"/>
    <mergeCell ref="E45:H45"/>
    <mergeCell ref="E46:H46"/>
    <mergeCell ref="A51:D51"/>
    <mergeCell ref="A53:D53"/>
    <mergeCell ref="A52:D52"/>
    <mergeCell ref="A54:D54"/>
    <mergeCell ref="A55:D55"/>
    <mergeCell ref="A56:D56"/>
    <mergeCell ref="A57:D57"/>
    <mergeCell ref="E57:G57"/>
    <mergeCell ref="A58:H58"/>
    <mergeCell ref="A59:D59"/>
    <mergeCell ref="A60:D60"/>
    <mergeCell ref="A61:D61"/>
    <mergeCell ref="A62:D62"/>
    <mergeCell ref="A63:D63"/>
    <mergeCell ref="A64:D64"/>
    <mergeCell ref="A69:D69"/>
    <mergeCell ref="A68:D68"/>
    <mergeCell ref="A67:D67"/>
    <mergeCell ref="A66:D66"/>
    <mergeCell ref="A65:D65"/>
    <mergeCell ref="A70:D70"/>
    <mergeCell ref="A71:D71"/>
    <mergeCell ref="A72:D72"/>
    <mergeCell ref="A73:D73"/>
    <mergeCell ref="E73:G73"/>
    <mergeCell ref="A82:D82"/>
    <mergeCell ref="A81:D81"/>
    <mergeCell ref="A80:D80"/>
    <mergeCell ref="A79:D79"/>
    <mergeCell ref="A74:H74"/>
    <mergeCell ref="A75:H75"/>
    <mergeCell ref="A76:H76"/>
    <mergeCell ref="A77:D77"/>
    <mergeCell ref="A78:D78"/>
  </mergeCells>
  <pageMargins left="0.51181102362204722" right="0.5118110236220472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Agricultura</dc:creator>
  <cp:lastModifiedBy>Elisabeta</cp:lastModifiedBy>
  <cp:lastPrinted>2015-04-28T20:03:09Z</cp:lastPrinted>
  <dcterms:created xsi:type="dcterms:W3CDTF">2015-04-28T17:22:29Z</dcterms:created>
  <dcterms:modified xsi:type="dcterms:W3CDTF">2015-04-29T12:18:49Z</dcterms:modified>
</cp:coreProperties>
</file>